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115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'Balance'!$A$1:$E$65</definedName>
    <definedName name="_xlnm.Print_Area" localSheetId="3">'Cash'!$A$1:$C$50</definedName>
    <definedName name="_xlnm.Print_Area" localSheetId="2">'Equity'!$A$1:$F$54</definedName>
    <definedName name="_xlnm.Print_Area" localSheetId="0">'Income'!$A$1:$F$52</definedName>
  </definedNames>
  <calcPr fullCalcOnLoad="1"/>
</workbook>
</file>

<file path=xl/sharedStrings.xml><?xml version="1.0" encoding="utf-8"?>
<sst xmlns="http://schemas.openxmlformats.org/spreadsheetml/2006/main" count="183" uniqueCount="128">
  <si>
    <t>Revenue</t>
  </si>
  <si>
    <t>Taxation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</si>
  <si>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</si>
  <si>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</si>
  <si>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</si>
  <si>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</si>
  <si>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</si>
  <si>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</si>
  <si>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</si>
  <si>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</si>
  <si>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</si>
  <si>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</si>
  <si>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</si>
  <si>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</si>
  <si>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</si>
  <si>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</si>
  <si>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</si>
  <si>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</si>
  <si>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</si>
  <si>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</si>
  <si>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</si>
  <si>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</si>
  <si>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</si>
  <si>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</si>
  <si>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</si>
  <si>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</si>
  <si>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</si>
  <si>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</si>
  <si>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</si>
  <si>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</si>
  <si>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Interest paid</t>
  </si>
  <si>
    <t>Net cash flow from operating activities</t>
  </si>
  <si>
    <t>Net cash flow from investing activities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</si>
  <si>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</si>
  <si>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</si>
  <si>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</si>
  <si>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</si>
  <si>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</si>
  <si>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</si>
  <si>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</si>
  <si>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</si>
  <si>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</si>
  <si>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</si>
  <si>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</si>
  <si>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</si>
  <si>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</si>
  <si>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</si>
  <si>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</si>
  <si>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</si>
  <si>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</si>
  <si>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</si>
  <si>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</si>
  <si>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</si>
  <si>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</si>
  <si>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</si>
  <si>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Statement of Changes in Equity should be read in conjunction with</t>
  </si>
  <si>
    <t>ended</t>
  </si>
  <si>
    <t>Earnings per share (Sen)</t>
  </si>
  <si>
    <t>N.A - Not Applicable</t>
  </si>
  <si>
    <t xml:space="preserve">   Tax recoverable</t>
  </si>
  <si>
    <t xml:space="preserve">   Deferred tax liabilities</t>
  </si>
  <si>
    <t>Period end</t>
  </si>
  <si>
    <t xml:space="preserve">Exchange </t>
  </si>
  <si>
    <t>fluctuation</t>
  </si>
  <si>
    <t>Currency translation differences</t>
  </si>
  <si>
    <t>Tax refund</t>
  </si>
  <si>
    <t xml:space="preserve">Tax paid </t>
  </si>
  <si>
    <t xml:space="preserve">   Post-employment benefit obligations</t>
  </si>
  <si>
    <t>Profit before tax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</si>
  <si>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</si>
  <si>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</si>
  <si>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</si>
  <si>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</si>
  <si>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</si>
  <si>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Finance costs </t>
  </si>
  <si>
    <t>Exchange fluctuation reserve</t>
  </si>
  <si>
    <t xml:space="preserve">   Deferred income</t>
  </si>
  <si>
    <t xml:space="preserve">   Provision</t>
  </si>
  <si>
    <t>(Repayment) / drawdown of term loan (net)</t>
  </si>
  <si>
    <t xml:space="preserve">   Marketable securities</t>
  </si>
  <si>
    <t>Dividend received</t>
  </si>
  <si>
    <t>(Repayment)/ drawdown of short term borrowings  (net)</t>
  </si>
  <si>
    <t xml:space="preserve"> - at start of year</t>
  </si>
  <si>
    <t>31/03/2009</t>
  </si>
  <si>
    <t>Balance at  01/01/2009</t>
  </si>
  <si>
    <t xml:space="preserve">  ended 31 December 2008</t>
  </si>
  <si>
    <t>the Annual Financial Report for the year ended 31 December 2008</t>
  </si>
  <si>
    <t>31/12/2009</t>
  </si>
  <si>
    <t xml:space="preserve"> - at end of year</t>
  </si>
  <si>
    <t xml:space="preserve">   Non current tax liabilities</t>
  </si>
  <si>
    <t>Interim report for the first quarter ended 31 March 2010</t>
  </si>
  <si>
    <t>31/03/2010</t>
  </si>
  <si>
    <t>3 months ended 31/03/2010</t>
  </si>
  <si>
    <t>Balance at  01/01/2010</t>
  </si>
  <si>
    <t xml:space="preserve">  ended 31 December 2009</t>
  </si>
  <si>
    <t>Balance at  31/03/2010</t>
  </si>
  <si>
    <t>3 months ended 31/03/2009</t>
  </si>
  <si>
    <t>Balance at  31/03/2009</t>
  </si>
  <si>
    <t>Condensed Consolidated Statements of Cash Flow</t>
  </si>
  <si>
    <t>Operating expenses</t>
  </si>
  <si>
    <t>Other operating income</t>
  </si>
  <si>
    <t>Profit from operations</t>
  </si>
  <si>
    <t>Minority interest</t>
  </si>
  <si>
    <t>Profit after tax</t>
  </si>
  <si>
    <t>Other comprehensive income</t>
  </si>
  <si>
    <t>Other comprehensive income for the financial period</t>
  </si>
  <si>
    <t>The Group has applied FRS139 from 2010 onwards, as the Standard does not require retrospective application.</t>
  </si>
  <si>
    <t>Condensed Consolidated Statements of Comprehensive Income</t>
  </si>
  <si>
    <t xml:space="preserve">   Derivative financial liabilities</t>
  </si>
  <si>
    <t>Attributable to the owners of the parent</t>
  </si>
  <si>
    <t>Effects arising from adoption of FRS139</t>
  </si>
  <si>
    <t>Total comprehensive income</t>
  </si>
  <si>
    <t xml:space="preserve">  for the period</t>
  </si>
  <si>
    <t>Disposal of marketable securities</t>
  </si>
  <si>
    <t xml:space="preserve">Deposits released from securities </t>
  </si>
  <si>
    <t>Net profit for the period attributable to owners of the parent</t>
  </si>
  <si>
    <t>Total comprehensive income for the period attributable to owners of the parent</t>
  </si>
  <si>
    <t xml:space="preserve">The Condensed Consolidated Statements of Comprehensive Income should be read in </t>
  </si>
  <si>
    <t xml:space="preserve"> conjunction with the Annual Financial Report for the year ended 31 December 2009</t>
  </si>
  <si>
    <t xml:space="preserve">The Condensed Consolidated Statements of Financial Position should be read in </t>
  </si>
  <si>
    <t xml:space="preserve">   Derivative financial assets</t>
  </si>
  <si>
    <t>Condensed Consolidated Statements of Financial Position</t>
  </si>
  <si>
    <t xml:space="preserve">   Term loan</t>
  </si>
  <si>
    <t>Operating Activities</t>
  </si>
  <si>
    <t>The Condensed Consolidated Statements of Cash Flow should be read in</t>
  </si>
  <si>
    <t>conjunction with the Annual Financial Report for the year ended 31 December 2009</t>
  </si>
  <si>
    <t>Net profit for the period</t>
  </si>
  <si>
    <t>(Restated)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</si>
</sst>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5" fontId="0" fillId="0" borderId="0" xfId="0" applyNumberFormat="1" applyFont="1" applyAlignment="1" quotePrefix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1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16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workbookViewId="0" topLeftCell="A37">
      <selection activeCell="D56" sqref="D56"/>
    </sheetView>
  </sheetViews>
  <sheetFormatPr defaultColWidth="9.140625" defaultRowHeight="12.75"/>
  <cols>
    <col min="1" max="1" width="28.57421875" style="0" customWidth="1"/>
    <col min="2" max="3" width="12.7109375" style="0" customWidth="1"/>
    <col min="4" max="4" width="13.421875" style="68" customWidth="1"/>
    <col min="5" max="5" width="12.7109375" style="0" customWidth="1"/>
    <col min="6" max="6" width="3.421875" style="0" customWidth="1"/>
  </cols>
  <sheetData>
    <row r="1" spans="1:5" ht="12.75">
      <c r="A1" s="1" t="s">
        <v>17</v>
      </c>
      <c r="E1" s="6"/>
    </row>
    <row r="2" ht="4.5" customHeight="1"/>
    <row r="3" ht="13.5" customHeight="1">
      <c r="A3" s="5" t="s">
        <v>90</v>
      </c>
    </row>
    <row r="4" ht="2.25" customHeight="1"/>
    <row r="5" ht="15.75">
      <c r="A5" s="37" t="s">
        <v>107</v>
      </c>
    </row>
    <row r="7" spans="1:5" ht="12.75">
      <c r="A7" s="1"/>
      <c r="B7" s="6" t="s">
        <v>39</v>
      </c>
      <c r="C7" s="2" t="s">
        <v>41</v>
      </c>
      <c r="D7" s="56" t="s">
        <v>42</v>
      </c>
      <c r="E7" s="2" t="s">
        <v>41</v>
      </c>
    </row>
    <row r="8" spans="2:5" ht="12.75">
      <c r="B8" s="6" t="s">
        <v>40</v>
      </c>
      <c r="C8" s="2" t="s">
        <v>40</v>
      </c>
      <c r="D8" s="56" t="s">
        <v>43</v>
      </c>
      <c r="E8" s="2" t="s">
        <v>43</v>
      </c>
    </row>
    <row r="9" spans="2:6" ht="12.75">
      <c r="B9" s="17" t="s">
        <v>91</v>
      </c>
      <c r="C9" s="24" t="s">
        <v>83</v>
      </c>
      <c r="D9" s="69" t="s">
        <v>91</v>
      </c>
      <c r="E9" s="24" t="s">
        <v>83</v>
      </c>
      <c r="F9" s="3"/>
    </row>
    <row r="10" spans="2:6" ht="12.75">
      <c r="B10" s="18" t="s">
        <v>19</v>
      </c>
      <c r="C10" s="25" t="s">
        <v>19</v>
      </c>
      <c r="D10" s="70" t="s">
        <v>19</v>
      </c>
      <c r="E10" s="25" t="s">
        <v>19</v>
      </c>
      <c r="F10" s="2"/>
    </row>
    <row r="11" spans="2:6" ht="12.75">
      <c r="B11" s="10"/>
      <c r="C11" s="3"/>
      <c r="D11" s="56"/>
      <c r="E11" s="2"/>
      <c r="F11" s="2"/>
    </row>
    <row r="12" spans="1:5" ht="12.75">
      <c r="A12" t="s">
        <v>0</v>
      </c>
      <c r="B12" s="19">
        <v>437868</v>
      </c>
      <c r="C12" s="26">
        <v>306448</v>
      </c>
      <c r="D12" s="55">
        <v>437868</v>
      </c>
      <c r="E12" s="8">
        <v>306448</v>
      </c>
    </row>
    <row r="13" spans="2:5" ht="12.75">
      <c r="B13" s="19"/>
      <c r="C13" s="26" t="s">
        <v>8</v>
      </c>
      <c r="D13" s="55"/>
      <c r="E13" s="8"/>
    </row>
    <row r="14" spans="1:5" ht="12.75">
      <c r="A14" t="s">
        <v>99</v>
      </c>
      <c r="B14" s="19">
        <v>-435083</v>
      </c>
      <c r="C14" s="26">
        <v>-298247</v>
      </c>
      <c r="D14" s="55">
        <v>-435083</v>
      </c>
      <c r="E14" s="8">
        <v>-298247</v>
      </c>
    </row>
    <row r="15" spans="2:5" ht="12.75">
      <c r="B15" s="19"/>
      <c r="C15" s="26" t="s">
        <v>8</v>
      </c>
      <c r="D15" s="55"/>
      <c r="E15" s="8"/>
    </row>
    <row r="16" spans="1:5" ht="12.75">
      <c r="A16" t="s">
        <v>100</v>
      </c>
      <c r="B16" s="20">
        <v>5511</v>
      </c>
      <c r="C16" s="27">
        <v>3248</v>
      </c>
      <c r="D16" s="53">
        <v>5511</v>
      </c>
      <c r="E16" s="41">
        <v>3248</v>
      </c>
    </row>
    <row r="17" spans="2:5" ht="12.75">
      <c r="B17" s="19"/>
      <c r="C17" s="26"/>
      <c r="D17" s="55" t="s">
        <v>8</v>
      </c>
      <c r="E17" s="8" t="s">
        <v>8</v>
      </c>
    </row>
    <row r="18" spans="1:5" ht="12.75">
      <c r="A18" t="s">
        <v>101</v>
      </c>
      <c r="B18" s="19">
        <f>SUM(B12:B16)</f>
        <v>8296</v>
      </c>
      <c r="C18" s="26">
        <f>SUM(C12:C16)</f>
        <v>11449</v>
      </c>
      <c r="D18" s="55">
        <f>SUM(D12:D16)</f>
        <v>8296</v>
      </c>
      <c r="E18" s="8">
        <f>SUM(E12:E16)</f>
        <v>11449</v>
      </c>
    </row>
    <row r="19" spans="2:5" ht="12.75">
      <c r="B19" s="19"/>
      <c r="C19" s="26"/>
      <c r="D19" s="55"/>
      <c r="E19" s="8"/>
    </row>
    <row r="20" spans="1:5" ht="12.75">
      <c r="A20" t="s">
        <v>74</v>
      </c>
      <c r="B20" s="20">
        <v>-3041</v>
      </c>
      <c r="C20" s="41">
        <v>-5191</v>
      </c>
      <c r="D20" s="53">
        <v>-3041</v>
      </c>
      <c r="E20" s="41">
        <v>-5191</v>
      </c>
    </row>
    <row r="21" spans="2:5" ht="12.75">
      <c r="B21" s="19"/>
      <c r="C21" s="26"/>
      <c r="D21" s="55"/>
      <c r="E21" s="8"/>
    </row>
    <row r="22" spans="1:5" ht="12.75">
      <c r="A22" s="5" t="s">
        <v>68</v>
      </c>
      <c r="B22" s="19">
        <f>+B20+B18</f>
        <v>5255</v>
      </c>
      <c r="C22" s="26">
        <f>+C20+C18</f>
        <v>6258</v>
      </c>
      <c r="D22" s="55">
        <f>+D20+D18</f>
        <v>5255</v>
      </c>
      <c r="E22" s="8">
        <f>+E20+E18</f>
        <v>6258</v>
      </c>
    </row>
    <row r="23" spans="2:5" ht="12.75">
      <c r="B23" s="21"/>
      <c r="C23" s="28"/>
      <c r="D23" s="54"/>
      <c r="E23" s="40"/>
    </row>
    <row r="24" spans="1:5" ht="12.75">
      <c r="A24" t="s">
        <v>1</v>
      </c>
      <c r="B24" s="20">
        <v>-3725</v>
      </c>
      <c r="C24" s="27">
        <v>-1478</v>
      </c>
      <c r="D24" s="53">
        <v>-3725</v>
      </c>
      <c r="E24" s="61">
        <v>-1478</v>
      </c>
    </row>
    <row r="25" spans="2:5" ht="12.75">
      <c r="B25" s="19"/>
      <c r="C25" s="26"/>
      <c r="D25" s="55"/>
      <c r="E25" s="8"/>
    </row>
    <row r="26" spans="1:5" ht="12.75">
      <c r="A26" s="5" t="s">
        <v>103</v>
      </c>
      <c r="B26" s="19">
        <f>+B24+B22</f>
        <v>1530</v>
      </c>
      <c r="C26" s="26">
        <f>+C24+C22</f>
        <v>4780</v>
      </c>
      <c r="D26" s="55">
        <f>+D24+D22</f>
        <v>1530</v>
      </c>
      <c r="E26" s="8">
        <f>+E24+E22</f>
        <v>4780</v>
      </c>
    </row>
    <row r="27" spans="2:5" ht="12.75">
      <c r="B27" s="19"/>
      <c r="C27" s="26"/>
      <c r="D27" s="55"/>
      <c r="E27" s="8"/>
    </row>
    <row r="28" spans="1:5" ht="12.75">
      <c r="A28" t="s">
        <v>102</v>
      </c>
      <c r="B28" s="20">
        <v>0</v>
      </c>
      <c r="C28" s="27">
        <v>0</v>
      </c>
      <c r="D28" s="53">
        <v>0</v>
      </c>
      <c r="E28" s="41">
        <v>0</v>
      </c>
    </row>
    <row r="29" spans="2:5" ht="12.75">
      <c r="B29" s="19"/>
      <c r="C29" s="26"/>
      <c r="D29" s="55"/>
      <c r="E29" s="8"/>
    </row>
    <row r="30" spans="1:5" ht="39" thickBot="1">
      <c r="A30" s="73" t="s">
        <v>115</v>
      </c>
      <c r="B30" s="74">
        <f>+B28+B26</f>
        <v>1530</v>
      </c>
      <c r="C30" s="75">
        <f>+C28+C26</f>
        <v>4780</v>
      </c>
      <c r="D30" s="76">
        <f>+D28+D26</f>
        <v>1530</v>
      </c>
      <c r="E30" s="71">
        <f>+E28+E26</f>
        <v>4780</v>
      </c>
    </row>
    <row r="31" spans="2:5" ht="12.75">
      <c r="B31" s="19"/>
      <c r="C31" s="26"/>
      <c r="D31" s="55"/>
      <c r="E31" s="8"/>
    </row>
    <row r="32" spans="1:5" ht="12.75">
      <c r="A32" s="38" t="s">
        <v>104</v>
      </c>
      <c r="B32" s="19"/>
      <c r="C32" s="26"/>
      <c r="D32" s="55"/>
      <c r="E32" s="8"/>
    </row>
    <row r="33" spans="2:5" ht="12.75">
      <c r="B33" s="19"/>
      <c r="C33" s="26"/>
      <c r="D33" s="55"/>
      <c r="E33" s="8"/>
    </row>
    <row r="34" spans="1:5" ht="12.75">
      <c r="A34" s="5" t="s">
        <v>64</v>
      </c>
      <c r="B34" s="19">
        <v>-890</v>
      </c>
      <c r="C34" s="26">
        <v>8717</v>
      </c>
      <c r="D34" s="55">
        <v>-890</v>
      </c>
      <c r="E34" s="8">
        <v>8717</v>
      </c>
    </row>
    <row r="35" spans="2:5" ht="12.75">
      <c r="B35" s="19"/>
      <c r="C35" s="26"/>
      <c r="D35" s="55"/>
      <c r="E35" s="8"/>
    </row>
    <row r="36" spans="1:5" ht="26.25" thickBot="1">
      <c r="A36" s="73" t="s">
        <v>105</v>
      </c>
      <c r="B36" s="65">
        <f>SUM(B34:B35)</f>
        <v>-890</v>
      </c>
      <c r="C36" s="77">
        <f>SUM(C34:C35)</f>
        <v>8717</v>
      </c>
      <c r="D36" s="65">
        <f>SUM(D34:D35)</f>
        <v>-890</v>
      </c>
      <c r="E36" s="77">
        <f>SUM(E34:E35)</f>
        <v>8717</v>
      </c>
    </row>
    <row r="37" spans="2:5" ht="12.75">
      <c r="B37" s="19"/>
      <c r="C37" s="26"/>
      <c r="D37" s="55"/>
      <c r="E37" s="8"/>
    </row>
    <row r="38" spans="1:5" ht="39" thickBot="1">
      <c r="A38" s="73" t="s">
        <v>116</v>
      </c>
      <c r="B38" s="22">
        <f>+B36+B30</f>
        <v>640</v>
      </c>
      <c r="C38" s="48">
        <f>+C36+C30</f>
        <v>13497</v>
      </c>
      <c r="D38" s="22">
        <f>+D36+D30</f>
        <v>640</v>
      </c>
      <c r="E38" s="48">
        <f>+E36+E30</f>
        <v>13497</v>
      </c>
    </row>
    <row r="39" spans="2:5" ht="13.5" thickTop="1">
      <c r="B39" s="19"/>
      <c r="C39" s="26"/>
      <c r="D39" s="55"/>
      <c r="E39" s="8"/>
    </row>
    <row r="40" spans="2:5" ht="12.75">
      <c r="B40" s="19"/>
      <c r="C40" s="26"/>
      <c r="D40" s="55"/>
      <c r="E40" s="8"/>
    </row>
    <row r="41" spans="1:5" ht="12.75">
      <c r="A41" t="s">
        <v>57</v>
      </c>
      <c r="B41" s="19"/>
      <c r="C41" s="26"/>
      <c r="D41" s="55"/>
      <c r="E41" s="8"/>
    </row>
    <row r="42" spans="1:5" ht="12.75">
      <c r="A42" t="s">
        <v>21</v>
      </c>
      <c r="B42" s="23">
        <v>2.55</v>
      </c>
      <c r="C42" s="50">
        <v>7.97</v>
      </c>
      <c r="D42" s="58">
        <v>2.55</v>
      </c>
      <c r="E42" s="50">
        <v>7.97</v>
      </c>
    </row>
    <row r="43" spans="1:5" ht="12.75">
      <c r="A43" t="s">
        <v>44</v>
      </c>
      <c r="B43" s="11" t="s">
        <v>18</v>
      </c>
      <c r="C43" s="9" t="s">
        <v>18</v>
      </c>
      <c r="D43" s="14" t="s">
        <v>18</v>
      </c>
      <c r="E43" s="62" t="s">
        <v>18</v>
      </c>
    </row>
    <row r="44" spans="2:5" ht="12.75">
      <c r="B44" s="11"/>
      <c r="C44" s="9"/>
      <c r="D44" s="14"/>
      <c r="E44" s="62"/>
    </row>
    <row r="45" spans="1:5" ht="12.75">
      <c r="A45" s="38" t="s">
        <v>58</v>
      </c>
      <c r="B45" s="6"/>
      <c r="C45" s="2"/>
      <c r="D45" s="57"/>
      <c r="E45" s="2"/>
    </row>
    <row r="46" spans="2:5" ht="12.75">
      <c r="B46" s="2"/>
      <c r="C46" s="2"/>
      <c r="D46" s="57"/>
      <c r="E46" s="2"/>
    </row>
    <row r="47" spans="1:6" ht="26.25" customHeight="1">
      <c r="A47" s="103" t="s">
        <v>106</v>
      </c>
      <c r="B47" s="103"/>
      <c r="C47" s="103"/>
      <c r="D47" s="103"/>
      <c r="E47" s="103"/>
      <c r="F47" s="103"/>
    </row>
    <row r="48" spans="1:6" ht="12.75">
      <c r="A48" s="97"/>
      <c r="B48" s="97"/>
      <c r="C48" s="97"/>
      <c r="D48" s="98"/>
      <c r="E48" s="97"/>
      <c r="F48" s="97"/>
    </row>
    <row r="49" spans="1:6" ht="12.75">
      <c r="A49" s="104" t="s">
        <v>117</v>
      </c>
      <c r="B49" s="104"/>
      <c r="C49" s="104"/>
      <c r="D49" s="104"/>
      <c r="E49" s="104"/>
      <c r="F49" s="97"/>
    </row>
    <row r="50" spans="1:6" ht="12.75">
      <c r="A50" s="104" t="s">
        <v>118</v>
      </c>
      <c r="B50" s="104"/>
      <c r="C50" s="104"/>
      <c r="D50" s="104"/>
      <c r="E50" s="104"/>
      <c r="F50" s="97"/>
    </row>
  </sheetData>
  <sheetProtection/>
  <mergeCells count="3">
    <mergeCell ref="A49:E49"/>
    <mergeCell ref="A50:E50"/>
    <mergeCell ref="A47:F47"/>
  </mergeCells>
  <printOptions horizontalCentered="1"/>
  <pageMargins left="0.75" right="0" top="1" bottom="1" header="0.5" footer="0.5"/>
  <pageSetup fitToHeight="1" fitToWidth="1" horizontalDpi="600" verticalDpi="600" orientation="portrait" paperSize="9" scale="98" r:id="rId1"/>
  <colBreaks count="1" manualBreakCount="1">
    <brk id="5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Normal="75" zoomScaleSheetLayoutView="100" zoomScalePageLayoutView="0" workbookViewId="0" topLeftCell="A8">
      <selection activeCell="F15" sqref="F15"/>
    </sheetView>
  </sheetViews>
  <sheetFormatPr defaultColWidth="9.140625" defaultRowHeight="12.75"/>
  <cols>
    <col min="1" max="1" width="38.28125" style="5" customWidth="1"/>
    <col min="2" max="2" width="12.7109375" style="1" customWidth="1"/>
    <col min="3" max="3" width="1.8515625" style="107" customWidth="1"/>
    <col min="4" max="4" width="12.7109375" style="5" customWidth="1"/>
  </cols>
  <sheetData>
    <row r="1" ht="12.75">
      <c r="A1" s="1" t="s">
        <v>17</v>
      </c>
    </row>
    <row r="2" ht="4.5" customHeight="1"/>
    <row r="3" spans="1:3" ht="12.75" customHeight="1">
      <c r="A3" s="5" t="s">
        <v>90</v>
      </c>
      <c r="B3" s="5"/>
      <c r="C3" s="5"/>
    </row>
    <row r="4" spans="2:3" ht="2.25" customHeight="1">
      <c r="B4" s="5"/>
      <c r="C4" s="5"/>
    </row>
    <row r="5" ht="15.75">
      <c r="A5" s="36" t="s">
        <v>121</v>
      </c>
    </row>
    <row r="6" ht="12.75">
      <c r="A6" s="1" t="s">
        <v>8</v>
      </c>
    </row>
    <row r="7" spans="1:4" ht="12.75">
      <c r="A7" s="1"/>
      <c r="B7" s="6"/>
      <c r="C7" s="62"/>
      <c r="D7" s="6"/>
    </row>
    <row r="8" spans="2:4" ht="12.75">
      <c r="B8" s="6" t="s">
        <v>28</v>
      </c>
      <c r="C8" s="62"/>
      <c r="D8" s="7" t="s">
        <v>28</v>
      </c>
    </row>
    <row r="9" spans="2:4" ht="12.75">
      <c r="B9" s="6" t="s">
        <v>42</v>
      </c>
      <c r="C9" s="62"/>
      <c r="D9" s="7" t="s">
        <v>45</v>
      </c>
    </row>
    <row r="10" spans="2:4" ht="12.75">
      <c r="B10" s="6" t="s">
        <v>46</v>
      </c>
      <c r="C10" s="62"/>
      <c r="D10" s="7" t="s">
        <v>46</v>
      </c>
    </row>
    <row r="11" spans="2:4" ht="12.75">
      <c r="B11" s="6" t="s">
        <v>61</v>
      </c>
      <c r="C11" s="62"/>
      <c r="D11" s="7" t="s">
        <v>47</v>
      </c>
    </row>
    <row r="12" spans="2:4" ht="12.75">
      <c r="B12" s="29" t="s">
        <v>91</v>
      </c>
      <c r="C12" s="108"/>
      <c r="D12" s="64" t="s">
        <v>87</v>
      </c>
    </row>
    <row r="13" ht="12.75">
      <c r="D13" s="109" t="s">
        <v>127</v>
      </c>
    </row>
    <row r="14" spans="2:4" ht="12.75">
      <c r="B14" s="10" t="s">
        <v>19</v>
      </c>
      <c r="C14" s="110"/>
      <c r="D14" s="16" t="s">
        <v>19</v>
      </c>
    </row>
    <row r="15" spans="1:3" ht="12.75">
      <c r="A15" s="1" t="s">
        <v>48</v>
      </c>
      <c r="B15" s="12"/>
      <c r="C15" s="111"/>
    </row>
    <row r="16" spans="1:4" ht="12.75">
      <c r="A16" s="5" t="s">
        <v>50</v>
      </c>
      <c r="B16" s="19">
        <v>277619</v>
      </c>
      <c r="C16" s="40"/>
      <c r="D16" s="8">
        <v>296929</v>
      </c>
    </row>
    <row r="17" spans="1:4" ht="12.75">
      <c r="A17" s="5" t="s">
        <v>71</v>
      </c>
      <c r="B17" s="19">
        <v>32731</v>
      </c>
      <c r="C17" s="40"/>
      <c r="D17" s="8">
        <v>34088</v>
      </c>
    </row>
    <row r="18" spans="1:4" ht="12.75">
      <c r="A18" s="5" t="s">
        <v>72</v>
      </c>
      <c r="B18" s="19">
        <v>1897</v>
      </c>
      <c r="C18" s="40"/>
      <c r="D18" s="8">
        <v>2150</v>
      </c>
    </row>
    <row r="19" spans="1:4" ht="12.75">
      <c r="A19" s="5" t="s">
        <v>73</v>
      </c>
      <c r="B19" s="55">
        <v>21937</v>
      </c>
      <c r="C19" s="40"/>
      <c r="D19" s="63">
        <v>24609</v>
      </c>
    </row>
    <row r="20" spans="2:4" ht="12.75">
      <c r="B20" s="55"/>
      <c r="C20" s="59"/>
      <c r="D20" s="63"/>
    </row>
    <row r="21" spans="2:4" ht="12.75">
      <c r="B21" s="66">
        <f>SUM(B16:B20)</f>
        <v>334184</v>
      </c>
      <c r="C21" s="59"/>
      <c r="D21" s="67">
        <f>SUM(D16:D20)</f>
        <v>357776</v>
      </c>
    </row>
    <row r="22" spans="1:4" ht="12.75">
      <c r="A22" s="60" t="s">
        <v>8</v>
      </c>
      <c r="B22" s="19"/>
      <c r="C22" s="40"/>
      <c r="D22" s="8"/>
    </row>
    <row r="23" spans="1:4" ht="12.75">
      <c r="A23" s="1" t="s">
        <v>49</v>
      </c>
      <c r="B23" s="30"/>
      <c r="C23" s="45"/>
      <c r="D23" s="44"/>
    </row>
    <row r="24" spans="1:4" ht="12.75">
      <c r="A24" s="5" t="s">
        <v>2</v>
      </c>
      <c r="B24" s="31">
        <v>161554</v>
      </c>
      <c r="C24" s="45"/>
      <c r="D24" s="45">
        <v>168704</v>
      </c>
    </row>
    <row r="25" spans="1:4" ht="12.75">
      <c r="A25" s="5" t="s">
        <v>9</v>
      </c>
      <c r="B25" s="31">
        <v>223199</v>
      </c>
      <c r="C25" s="45"/>
      <c r="D25" s="45">
        <v>177315</v>
      </c>
    </row>
    <row r="26" spans="1:4" ht="12.75">
      <c r="A26" s="5" t="s">
        <v>79</v>
      </c>
      <c r="B26" s="31">
        <v>0</v>
      </c>
      <c r="C26" s="45"/>
      <c r="D26" s="45">
        <v>11</v>
      </c>
    </row>
    <row r="27" spans="1:4" ht="12.75">
      <c r="A27" s="5" t="s">
        <v>120</v>
      </c>
      <c r="B27" s="31">
        <v>1174</v>
      </c>
      <c r="C27" s="45"/>
      <c r="D27" s="45">
        <v>0</v>
      </c>
    </row>
    <row r="28" spans="1:4" ht="12.75">
      <c r="A28" s="5" t="s">
        <v>51</v>
      </c>
      <c r="B28" s="31">
        <v>121153</v>
      </c>
      <c r="C28" s="45"/>
      <c r="D28" s="45">
        <v>167281</v>
      </c>
    </row>
    <row r="29" spans="1:4" ht="12.75">
      <c r="A29" s="5" t="s">
        <v>59</v>
      </c>
      <c r="B29" s="31">
        <v>753</v>
      </c>
      <c r="C29" s="45"/>
      <c r="D29" s="45">
        <v>745</v>
      </c>
    </row>
    <row r="30" spans="2:4" ht="12.75">
      <c r="B30" s="32">
        <f>SUM(B23:B29)</f>
        <v>507833</v>
      </c>
      <c r="C30" s="45"/>
      <c r="D30" s="46">
        <f>SUM(D23:D29)</f>
        <v>514056</v>
      </c>
    </row>
    <row r="31" spans="2:4" ht="12.75">
      <c r="B31" s="31"/>
      <c r="C31" s="45"/>
      <c r="D31" s="45"/>
    </row>
    <row r="32" spans="1:4" ht="12.75">
      <c r="A32" s="1" t="s">
        <v>11</v>
      </c>
      <c r="B32" s="31"/>
      <c r="C32" s="45"/>
      <c r="D32" s="45"/>
    </row>
    <row r="33" spans="1:4" ht="12.75">
      <c r="A33" s="5" t="s">
        <v>10</v>
      </c>
      <c r="B33" s="31">
        <v>89228</v>
      </c>
      <c r="C33" s="45"/>
      <c r="D33" s="45">
        <v>131036</v>
      </c>
    </row>
    <row r="34" spans="1:4" ht="12.75">
      <c r="A34" s="5" t="s">
        <v>77</v>
      </c>
      <c r="B34" s="31">
        <v>10398</v>
      </c>
      <c r="C34" s="45"/>
      <c r="D34" s="45">
        <v>8678</v>
      </c>
    </row>
    <row r="35" spans="1:4" ht="12.75">
      <c r="A35" s="5" t="s">
        <v>108</v>
      </c>
      <c r="B35" s="51">
        <v>664</v>
      </c>
      <c r="C35" s="45"/>
      <c r="D35" s="45">
        <v>0</v>
      </c>
    </row>
    <row r="36" spans="1:4" ht="12.75">
      <c r="A36" s="5" t="s">
        <v>52</v>
      </c>
      <c r="B36" s="51">
        <v>3039</v>
      </c>
      <c r="C36" s="45"/>
      <c r="D36" s="52">
        <v>995</v>
      </c>
    </row>
    <row r="37" spans="1:4" ht="12.75">
      <c r="A37" s="5" t="s">
        <v>67</v>
      </c>
      <c r="B37" s="51">
        <v>242</v>
      </c>
      <c r="C37" s="45"/>
      <c r="D37" s="52">
        <v>739</v>
      </c>
    </row>
    <row r="38" spans="1:4" ht="12.75">
      <c r="A38" s="5" t="s">
        <v>70</v>
      </c>
      <c r="B38" s="31">
        <v>247583</v>
      </c>
      <c r="C38" s="45"/>
      <c r="D38" s="45">
        <v>230032</v>
      </c>
    </row>
    <row r="39" spans="2:4" ht="12.75">
      <c r="B39" s="32">
        <f>SUM(B33:B38)</f>
        <v>351154</v>
      </c>
      <c r="C39" s="45"/>
      <c r="D39" s="46">
        <f>SUM(D33:D38)</f>
        <v>371480</v>
      </c>
    </row>
    <row r="40" spans="2:4" ht="6.75" customHeight="1">
      <c r="B40" s="31"/>
      <c r="C40" s="45"/>
      <c r="D40" s="45"/>
    </row>
    <row r="41" spans="1:4" ht="12.75">
      <c r="A41" s="1" t="s">
        <v>3</v>
      </c>
      <c r="B41" s="33">
        <f>+B30-B39</f>
        <v>156679</v>
      </c>
      <c r="C41" s="45"/>
      <c r="D41" s="47">
        <f>+D30-D39</f>
        <v>142576</v>
      </c>
    </row>
    <row r="42" spans="2:4" ht="12.75">
      <c r="B42" s="21"/>
      <c r="C42" s="40"/>
      <c r="D42" s="40"/>
    </row>
    <row r="43" spans="1:4" ht="12.75">
      <c r="A43" s="1" t="s">
        <v>12</v>
      </c>
      <c r="B43" s="21"/>
      <c r="C43" s="40"/>
      <c r="D43" s="40"/>
    </row>
    <row r="44" spans="1:4" ht="12.75">
      <c r="A44" s="5" t="s">
        <v>122</v>
      </c>
      <c r="B44" s="21">
        <v>132438</v>
      </c>
      <c r="C44" s="40"/>
      <c r="D44" s="40">
        <v>149277</v>
      </c>
    </row>
    <row r="45" spans="1:4" ht="12.75">
      <c r="A45" s="5" t="s">
        <v>67</v>
      </c>
      <c r="B45" s="21">
        <v>22565</v>
      </c>
      <c r="C45" s="40"/>
      <c r="D45" s="40">
        <v>24461</v>
      </c>
    </row>
    <row r="46" spans="1:4" ht="12.75">
      <c r="A46" s="5" t="s">
        <v>60</v>
      </c>
      <c r="B46" s="21">
        <v>1474</v>
      </c>
      <c r="C46" s="40"/>
      <c r="D46" s="40">
        <v>1547</v>
      </c>
    </row>
    <row r="47" spans="1:4" ht="12.75">
      <c r="A47" s="5" t="s">
        <v>89</v>
      </c>
      <c r="B47" s="21">
        <v>5268</v>
      </c>
      <c r="C47" s="40"/>
      <c r="D47" s="40">
        <v>5909</v>
      </c>
    </row>
    <row r="48" spans="1:4" ht="12.75">
      <c r="A48" s="5" t="s">
        <v>76</v>
      </c>
      <c r="B48" s="21">
        <v>5231</v>
      </c>
      <c r="C48" s="40"/>
      <c r="D48" s="40">
        <v>5352</v>
      </c>
    </row>
    <row r="49" spans="2:4" ht="12.75">
      <c r="B49" s="34">
        <f>SUM(B44:B48)</f>
        <v>166976</v>
      </c>
      <c r="C49" s="40"/>
      <c r="D49" s="42">
        <f>SUM(D44:D48)</f>
        <v>186546</v>
      </c>
    </row>
    <row r="50" spans="2:4" ht="12.75">
      <c r="B50" s="21"/>
      <c r="C50" s="40"/>
      <c r="D50" s="40"/>
    </row>
    <row r="51" spans="2:4" ht="13.5" thickBot="1">
      <c r="B51" s="22">
        <f>B21+B41-B49</f>
        <v>323887</v>
      </c>
      <c r="C51" s="40"/>
      <c r="D51" s="48">
        <f>D21+D41-D49</f>
        <v>313806</v>
      </c>
    </row>
    <row r="52" spans="2:4" ht="13.5" thickTop="1">
      <c r="B52" s="21"/>
      <c r="C52" s="40"/>
      <c r="D52" s="40"/>
    </row>
    <row r="53" spans="2:4" ht="12.75">
      <c r="B53" s="21"/>
      <c r="C53" s="40"/>
      <c r="D53" s="40"/>
    </row>
    <row r="54" spans="1:4" ht="12.75">
      <c r="A54" s="1" t="s">
        <v>13</v>
      </c>
      <c r="B54" s="21"/>
      <c r="C54" s="40"/>
      <c r="D54" s="40"/>
    </row>
    <row r="55" spans="1:4" ht="12.75">
      <c r="A55" s="5" t="s">
        <v>15</v>
      </c>
      <c r="B55" s="19">
        <v>60000</v>
      </c>
      <c r="C55" s="40"/>
      <c r="D55" s="8">
        <v>60000</v>
      </c>
    </row>
    <row r="56" spans="1:4" ht="12.75">
      <c r="A56" s="5" t="s">
        <v>14</v>
      </c>
      <c r="B56" s="21">
        <v>17</v>
      </c>
      <c r="C56" s="40"/>
      <c r="D56" s="40">
        <v>17</v>
      </c>
    </row>
    <row r="57" spans="1:4" ht="12.75">
      <c r="A57" s="5" t="s">
        <v>75</v>
      </c>
      <c r="B57" s="21">
        <v>1672</v>
      </c>
      <c r="C57" s="40"/>
      <c r="D57" s="40">
        <v>3718</v>
      </c>
    </row>
    <row r="58" spans="1:4" ht="12.75">
      <c r="A58" s="5" t="s">
        <v>16</v>
      </c>
      <c r="B58" s="54">
        <v>262198</v>
      </c>
      <c r="C58" s="40"/>
      <c r="D58" s="59">
        <v>250071</v>
      </c>
    </row>
    <row r="59" spans="2:4" ht="13.5" thickBot="1">
      <c r="B59" s="35">
        <f>SUM(B55:B58)</f>
        <v>323887</v>
      </c>
      <c r="C59" s="40"/>
      <c r="D59" s="49">
        <f>SUM(D55:D58)</f>
        <v>313806</v>
      </c>
    </row>
    <row r="60" spans="2:4" ht="13.5" thickTop="1">
      <c r="B60" s="19"/>
      <c r="C60" s="40"/>
      <c r="D60" s="8"/>
    </row>
    <row r="61" spans="2:4" ht="6" customHeight="1" hidden="1">
      <c r="B61" s="13">
        <f>+B51-B59</f>
        <v>0</v>
      </c>
      <c r="C61" s="112"/>
      <c r="D61" s="72">
        <f>+D51-D59</f>
        <v>0</v>
      </c>
    </row>
    <row r="62" spans="1:5" ht="28.5" customHeight="1">
      <c r="A62" s="103" t="s">
        <v>106</v>
      </c>
      <c r="B62" s="103"/>
      <c r="C62" s="103"/>
      <c r="D62" s="103"/>
      <c r="E62" s="2"/>
    </row>
    <row r="63" spans="2:4" ht="12.75">
      <c r="B63" s="13"/>
      <c r="C63" s="112"/>
      <c r="D63" s="72"/>
    </row>
    <row r="64" spans="1:5" ht="12.75">
      <c r="A64" s="105" t="s">
        <v>119</v>
      </c>
      <c r="B64" s="105"/>
      <c r="C64" s="105"/>
      <c r="D64" s="105"/>
      <c r="E64" s="106"/>
    </row>
    <row r="65" spans="1:5" ht="12.75">
      <c r="A65" s="105" t="s">
        <v>118</v>
      </c>
      <c r="B65" s="105"/>
      <c r="C65" s="105"/>
      <c r="D65" s="105"/>
      <c r="E65" s="106"/>
    </row>
  </sheetData>
  <sheetProtection/>
  <mergeCells count="1">
    <mergeCell ref="A62:D62"/>
  </mergeCells>
  <printOptions horizontalCentered="1"/>
  <pageMargins left="0.75" right="0.75" top="0.75" bottom="0.5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41">
      <selection activeCell="A51" sqref="A51:F51"/>
    </sheetView>
  </sheetViews>
  <sheetFormatPr defaultColWidth="9.140625" defaultRowHeight="12.75"/>
  <cols>
    <col min="1" max="1" width="28.7109375" style="85" customWidth="1"/>
    <col min="2" max="2" width="11.57421875" style="85" customWidth="1"/>
    <col min="3" max="3" width="12.140625" style="85" customWidth="1"/>
    <col min="4" max="4" width="12.421875" style="85" customWidth="1"/>
    <col min="5" max="5" width="12.7109375" style="85" customWidth="1"/>
    <col min="6" max="6" width="11.140625" style="85" customWidth="1"/>
    <col min="7" max="16384" width="9.140625" style="85" customWidth="1"/>
  </cols>
  <sheetData>
    <row r="1" spans="1:6" ht="12.75">
      <c r="A1" s="78" t="s">
        <v>17</v>
      </c>
      <c r="F1" s="79"/>
    </row>
    <row r="2" ht="2.25" customHeight="1"/>
    <row r="3" ht="13.5" customHeight="1">
      <c r="A3" s="85" t="str">
        <f>+Income!A3</f>
        <v>Interim report for the first quarter ended 31 March 2010</v>
      </c>
    </row>
    <row r="4" ht="2.25" customHeight="1"/>
    <row r="5" spans="1:4" ht="15.75">
      <c r="A5" s="80" t="s">
        <v>53</v>
      </c>
      <c r="B5" s="113"/>
      <c r="C5" s="113"/>
      <c r="D5" s="113"/>
    </row>
    <row r="7" spans="2:6" ht="12.75">
      <c r="B7" s="101" t="s">
        <v>109</v>
      </c>
      <c r="C7" s="101"/>
      <c r="D7" s="101"/>
      <c r="E7" s="101"/>
      <c r="F7" s="101"/>
    </row>
    <row r="9" spans="2:6" ht="12.75">
      <c r="B9" s="56"/>
      <c r="C9" s="101" t="s">
        <v>24</v>
      </c>
      <c r="D9" s="101"/>
      <c r="E9" s="81" t="s">
        <v>25</v>
      </c>
      <c r="F9" s="56"/>
    </row>
    <row r="10" spans="2:6" ht="12.75">
      <c r="B10" s="56"/>
      <c r="C10" s="81"/>
      <c r="D10" s="56" t="s">
        <v>62</v>
      </c>
      <c r="E10" s="56"/>
      <c r="F10" s="56"/>
    </row>
    <row r="11" spans="2:6" ht="12.75">
      <c r="B11" s="14" t="s">
        <v>29</v>
      </c>
      <c r="C11" s="56" t="s">
        <v>20</v>
      </c>
      <c r="D11" s="56" t="s">
        <v>63</v>
      </c>
      <c r="E11" s="14" t="s">
        <v>22</v>
      </c>
      <c r="F11" s="56"/>
    </row>
    <row r="12" spans="2:6" ht="12.75">
      <c r="B12" s="14" t="s">
        <v>6</v>
      </c>
      <c r="C12" s="14" t="s">
        <v>26</v>
      </c>
      <c r="D12" s="14" t="s">
        <v>27</v>
      </c>
      <c r="E12" s="14" t="s">
        <v>23</v>
      </c>
      <c r="F12" s="14" t="s">
        <v>7</v>
      </c>
    </row>
    <row r="13" spans="2:6" ht="12.75">
      <c r="B13" s="14" t="s">
        <v>19</v>
      </c>
      <c r="C13" s="14" t="s">
        <v>19</v>
      </c>
      <c r="D13" s="14" t="s">
        <v>19</v>
      </c>
      <c r="E13" s="14" t="s">
        <v>19</v>
      </c>
      <c r="F13" s="14" t="s">
        <v>19</v>
      </c>
    </row>
    <row r="14" spans="2:6" ht="12.75">
      <c r="B14" s="82"/>
      <c r="C14" s="82"/>
      <c r="D14" s="82"/>
      <c r="E14" s="82"/>
      <c r="F14" s="82"/>
    </row>
    <row r="15" spans="1:6" ht="12.75">
      <c r="A15" s="78"/>
      <c r="B15" s="83"/>
      <c r="C15" s="83"/>
      <c r="D15" s="83"/>
      <c r="E15" s="83"/>
      <c r="F15" s="83"/>
    </row>
    <row r="16" ht="12.75">
      <c r="A16" s="84" t="s">
        <v>92</v>
      </c>
    </row>
    <row r="17" spans="1:6" ht="12.75">
      <c r="A17" s="85" t="s">
        <v>93</v>
      </c>
      <c r="B17" s="55">
        <v>60000</v>
      </c>
      <c r="C17" s="55">
        <v>17</v>
      </c>
      <c r="D17" s="55">
        <v>3718</v>
      </c>
      <c r="E17" s="55">
        <v>250071</v>
      </c>
      <c r="F17" s="55">
        <f>SUM(B17:E17)</f>
        <v>313806</v>
      </c>
    </row>
    <row r="18" ht="12.75">
      <c r="A18" s="85" t="s">
        <v>8</v>
      </c>
    </row>
    <row r="19" spans="1:6" ht="26.25" customHeight="1">
      <c r="A19" s="86" t="s">
        <v>110</v>
      </c>
      <c r="B19" s="53"/>
      <c r="C19" s="53"/>
      <c r="D19" s="53">
        <v>-1156</v>
      </c>
      <c r="E19" s="53">
        <v>10597</v>
      </c>
      <c r="F19" s="53">
        <f>SUM(B19:E19)</f>
        <v>9441</v>
      </c>
    </row>
    <row r="20" spans="1:6" ht="12.75">
      <c r="A20" s="85" t="s">
        <v>8</v>
      </c>
      <c r="B20" s="87">
        <f>SUM(B17:B19)</f>
        <v>60000</v>
      </c>
      <c r="C20" s="87">
        <f>SUM(C17:C19)</f>
        <v>17</v>
      </c>
      <c r="D20" s="87">
        <f>SUM(D17:D19)</f>
        <v>2562</v>
      </c>
      <c r="E20" s="87">
        <f>SUM(E17:E19)</f>
        <v>260668</v>
      </c>
      <c r="F20" s="87">
        <f>SUM(F17:F19)</f>
        <v>323247</v>
      </c>
    </row>
    <row r="21" spans="2:6" ht="13.5" thickBot="1">
      <c r="B21" s="55"/>
      <c r="C21" s="55"/>
      <c r="D21" s="55"/>
      <c r="E21" s="55"/>
      <c r="F21" s="55"/>
    </row>
    <row r="22" spans="1:6" ht="12.75">
      <c r="A22" s="85" t="s">
        <v>126</v>
      </c>
      <c r="B22" s="118">
        <v>0</v>
      </c>
      <c r="C22" s="119">
        <v>0</v>
      </c>
      <c r="D22" s="119">
        <v>0</v>
      </c>
      <c r="E22" s="119">
        <v>1530</v>
      </c>
      <c r="F22" s="120">
        <f>SUM(B22:E22)</f>
        <v>1530</v>
      </c>
    </row>
    <row r="23" spans="2:6" ht="12.75">
      <c r="B23" s="121"/>
      <c r="C23" s="122"/>
      <c r="D23" s="122"/>
      <c r="E23" s="122"/>
      <c r="F23" s="123"/>
    </row>
    <row r="24" spans="1:6" ht="12.75">
      <c r="A24" s="85" t="s">
        <v>104</v>
      </c>
      <c r="B24" s="121">
        <v>0</v>
      </c>
      <c r="C24" s="122">
        <v>0</v>
      </c>
      <c r="D24" s="122">
        <v>-890</v>
      </c>
      <c r="E24" s="122">
        <v>0</v>
      </c>
      <c r="F24" s="123">
        <f>SUM(B24:E24)</f>
        <v>-890</v>
      </c>
    </row>
    <row r="25" spans="2:6" ht="7.5" customHeight="1" thickBot="1">
      <c r="B25" s="88"/>
      <c r="C25" s="89"/>
      <c r="D25" s="89"/>
      <c r="E25" s="89"/>
      <c r="F25" s="90"/>
    </row>
    <row r="26" spans="1:6" ht="12.75">
      <c r="A26" s="85" t="s">
        <v>111</v>
      </c>
      <c r="B26" s="91"/>
      <c r="C26" s="54"/>
      <c r="D26" s="54"/>
      <c r="E26" s="54"/>
      <c r="F26" s="92"/>
    </row>
    <row r="27" spans="1:6" ht="13.5" thickBot="1">
      <c r="A27" s="85" t="s">
        <v>112</v>
      </c>
      <c r="B27" s="93">
        <f>SUM(B22:B25)</f>
        <v>0</v>
      </c>
      <c r="C27" s="76">
        <f>SUM(C22:C25)</f>
        <v>0</v>
      </c>
      <c r="D27" s="76">
        <f>SUM(D22:D24)</f>
        <v>-890</v>
      </c>
      <c r="E27" s="76">
        <f>SUM(E22:E25)</f>
        <v>1530</v>
      </c>
      <c r="F27" s="94">
        <f>SUM(F22:F25)</f>
        <v>640</v>
      </c>
    </row>
    <row r="28" spans="2:6" ht="12.75">
      <c r="B28" s="55"/>
      <c r="C28" s="55"/>
      <c r="D28" s="55"/>
      <c r="E28" s="55"/>
      <c r="F28" s="55"/>
    </row>
    <row r="29" spans="1:6" ht="12.75">
      <c r="A29" s="85" t="s">
        <v>54</v>
      </c>
      <c r="B29" s="55"/>
      <c r="C29" s="55"/>
      <c r="D29" s="55"/>
      <c r="E29" s="55"/>
      <c r="F29" s="55"/>
    </row>
    <row r="30" spans="1:6" ht="12.75">
      <c r="A30" s="85" t="s">
        <v>94</v>
      </c>
      <c r="B30" s="55">
        <v>0</v>
      </c>
      <c r="C30" s="55">
        <v>0</v>
      </c>
      <c r="D30" s="55">
        <v>0</v>
      </c>
      <c r="E30" s="55">
        <v>0</v>
      </c>
      <c r="F30" s="55">
        <f>SUM(B30:E30)</f>
        <v>0</v>
      </c>
    </row>
    <row r="31" spans="2:6" ht="12.75">
      <c r="B31" s="55"/>
      <c r="C31" s="55"/>
      <c r="D31" s="55"/>
      <c r="E31" s="55"/>
      <c r="F31" s="55"/>
    </row>
    <row r="32" spans="1:6" ht="12.75">
      <c r="A32" s="85" t="s">
        <v>95</v>
      </c>
      <c r="B32" s="66">
        <f>B20+B27+B30</f>
        <v>60000</v>
      </c>
      <c r="C32" s="66">
        <f>C20+C27+C30</f>
        <v>17</v>
      </c>
      <c r="D32" s="66">
        <f>D20+D27+D30</f>
        <v>1672</v>
      </c>
      <c r="E32" s="66">
        <f>E20+E27+E30</f>
        <v>262198</v>
      </c>
      <c r="F32" s="66">
        <f>F20+F27+F30</f>
        <v>323887</v>
      </c>
    </row>
    <row r="33" spans="2:6" ht="12.75">
      <c r="B33" s="55"/>
      <c r="C33" s="55"/>
      <c r="D33" s="55"/>
      <c r="E33" s="55"/>
      <c r="F33" s="55"/>
    </row>
    <row r="34" spans="2:6" ht="12.75">
      <c r="B34" s="63"/>
      <c r="C34" s="63"/>
      <c r="D34" s="63"/>
      <c r="E34" s="63" t="s">
        <v>8</v>
      </c>
      <c r="F34" s="63"/>
    </row>
    <row r="35" spans="1:6" ht="12.75">
      <c r="A35" s="95" t="s">
        <v>96</v>
      </c>
      <c r="B35" s="63"/>
      <c r="C35" s="63"/>
      <c r="D35" s="63"/>
      <c r="E35" s="63"/>
      <c r="F35" s="63"/>
    </row>
    <row r="36" spans="1:6" ht="12.75">
      <c r="A36" s="85" t="s">
        <v>84</v>
      </c>
      <c r="B36" s="63">
        <v>60000</v>
      </c>
      <c r="C36" s="63">
        <v>17</v>
      </c>
      <c r="D36" s="63">
        <v>2684</v>
      </c>
      <c r="E36" s="63">
        <v>223195</v>
      </c>
      <c r="F36" s="59">
        <f>SUM(B36:E36)</f>
        <v>285896</v>
      </c>
    </row>
    <row r="37" spans="4:5" ht="12.75">
      <c r="D37" s="55"/>
      <c r="E37" s="55"/>
    </row>
    <row r="38" spans="1:6" ht="12.75">
      <c r="A38" s="85" t="s">
        <v>126</v>
      </c>
      <c r="B38" s="124">
        <v>0</v>
      </c>
      <c r="C38" s="125">
        <v>0</v>
      </c>
      <c r="D38" s="126">
        <v>0</v>
      </c>
      <c r="E38" s="126">
        <v>4780</v>
      </c>
      <c r="F38" s="127">
        <f>SUM(B38:E38)</f>
        <v>4780</v>
      </c>
    </row>
    <row r="39" spans="2:6" ht="12.75">
      <c r="B39" s="128"/>
      <c r="C39" s="129"/>
      <c r="D39" s="130"/>
      <c r="E39" s="130"/>
      <c r="F39" s="131"/>
    </row>
    <row r="40" spans="1:6" ht="12.75">
      <c r="A40" s="85" t="s">
        <v>104</v>
      </c>
      <c r="B40" s="128">
        <v>0</v>
      </c>
      <c r="C40" s="129">
        <v>0</v>
      </c>
      <c r="D40" s="130">
        <v>8717</v>
      </c>
      <c r="E40" s="130">
        <v>0</v>
      </c>
      <c r="F40" s="131">
        <f>SUM(B40:E40)</f>
        <v>8717</v>
      </c>
    </row>
    <row r="41" spans="2:6" ht="8.25" customHeight="1">
      <c r="B41" s="132"/>
      <c r="C41" s="133"/>
      <c r="D41" s="53"/>
      <c r="E41" s="53"/>
      <c r="F41" s="134"/>
    </row>
    <row r="42" spans="1:6" ht="12.75">
      <c r="A42" s="85" t="s">
        <v>111</v>
      </c>
      <c r="B42" s="115"/>
      <c r="C42" s="113"/>
      <c r="D42" s="113"/>
      <c r="E42" s="113"/>
      <c r="F42" s="116"/>
    </row>
    <row r="43" spans="1:6" ht="12.75">
      <c r="A43" s="85" t="s">
        <v>112</v>
      </c>
      <c r="B43" s="117">
        <f>SUM(B38:B41)</f>
        <v>0</v>
      </c>
      <c r="C43" s="61">
        <f>SUM(C38:C41)</f>
        <v>0</v>
      </c>
      <c r="D43" s="61">
        <f>SUM(D38:D41)</f>
        <v>8717</v>
      </c>
      <c r="E43" s="61">
        <f>SUM(E38:E41)</f>
        <v>4780</v>
      </c>
      <c r="F43" s="96">
        <f>SUM(F38:F41)</f>
        <v>13497</v>
      </c>
    </row>
    <row r="44" spans="2:6" ht="12.75">
      <c r="B44" s="63"/>
      <c r="C44" s="63"/>
      <c r="F44" s="63"/>
    </row>
    <row r="45" spans="1:6" ht="12.75">
      <c r="A45" s="85" t="s">
        <v>54</v>
      </c>
      <c r="B45" s="63"/>
      <c r="C45" s="63"/>
      <c r="D45" s="63"/>
      <c r="E45" s="63"/>
      <c r="F45" s="63"/>
    </row>
    <row r="46" spans="1:6" ht="12.75">
      <c r="A46" s="85" t="s">
        <v>85</v>
      </c>
      <c r="B46" s="63">
        <v>0</v>
      </c>
      <c r="C46" s="63">
        <v>0</v>
      </c>
      <c r="D46" s="63">
        <v>0</v>
      </c>
      <c r="E46" s="63">
        <v>0</v>
      </c>
      <c r="F46" s="63">
        <f>SUM(B46:E46)</f>
        <v>0</v>
      </c>
    </row>
    <row r="47" spans="2:6" ht="12.75">
      <c r="B47" s="63"/>
      <c r="C47" s="63"/>
      <c r="D47" s="63"/>
      <c r="E47" s="63"/>
      <c r="F47" s="63"/>
    </row>
    <row r="48" spans="1:6" ht="12.75">
      <c r="A48" s="85" t="s">
        <v>97</v>
      </c>
      <c r="B48" s="67">
        <f>B36+B43+B46</f>
        <v>60000</v>
      </c>
      <c r="C48" s="67">
        <f>C36+C43+C46</f>
        <v>17</v>
      </c>
      <c r="D48" s="67">
        <f>D36+D43+D46</f>
        <v>11401</v>
      </c>
      <c r="E48" s="67">
        <f>E36+E43+E46</f>
        <v>227975</v>
      </c>
      <c r="F48" s="67">
        <f>F36+F43+F46</f>
        <v>299393</v>
      </c>
    </row>
    <row r="49" spans="2:6" ht="12.75">
      <c r="B49" s="63"/>
      <c r="C49" s="63"/>
      <c r="D49" s="63"/>
      <c r="E49" s="63"/>
      <c r="F49" s="63"/>
    </row>
    <row r="50" spans="2:6" ht="12.75">
      <c r="B50" s="63"/>
      <c r="C50" s="63"/>
      <c r="D50" s="63"/>
      <c r="E50" s="63"/>
      <c r="F50" s="63"/>
    </row>
    <row r="51" spans="1:6" ht="29.25" customHeight="1">
      <c r="A51" s="102" t="s">
        <v>106</v>
      </c>
      <c r="B51" s="102"/>
      <c r="C51" s="102"/>
      <c r="D51" s="102"/>
      <c r="E51" s="102"/>
      <c r="F51" s="102"/>
    </row>
    <row r="52" spans="2:6" ht="12.75">
      <c r="B52" s="114"/>
      <c r="C52" s="114"/>
      <c r="D52" s="114"/>
      <c r="E52" s="114"/>
      <c r="F52" s="114"/>
    </row>
    <row r="53" spans="1:6" ht="12.75">
      <c r="A53" s="100" t="s">
        <v>55</v>
      </c>
      <c r="B53" s="100"/>
      <c r="C53" s="100"/>
      <c r="D53" s="100"/>
      <c r="E53" s="100"/>
      <c r="F53" s="100"/>
    </row>
    <row r="54" spans="1:6" ht="12.75">
      <c r="A54" s="100" t="s">
        <v>86</v>
      </c>
      <c r="B54" s="100"/>
      <c r="C54" s="100"/>
      <c r="D54" s="100"/>
      <c r="E54" s="100"/>
      <c r="F54" s="100"/>
    </row>
  </sheetData>
  <sheetProtection/>
  <mergeCells count="5">
    <mergeCell ref="A53:F53"/>
    <mergeCell ref="C9:D9"/>
    <mergeCell ref="B7:F7"/>
    <mergeCell ref="A54:F54"/>
    <mergeCell ref="A51:F51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Normal="90" zoomScaleSheetLayoutView="100" zoomScalePageLayoutView="0" workbookViewId="0" topLeftCell="A40">
      <selection activeCell="A52" sqref="A52"/>
    </sheetView>
  </sheetViews>
  <sheetFormatPr defaultColWidth="9.140625" defaultRowHeight="12.75"/>
  <cols>
    <col min="1" max="1" width="46.421875" style="0" customWidth="1"/>
    <col min="2" max="2" width="12.8515625" style="6" customWidth="1"/>
    <col min="3" max="3" width="12.8515625" style="7" customWidth="1"/>
  </cols>
  <sheetData>
    <row r="1" ht="12.75">
      <c r="A1" s="1" t="s">
        <v>17</v>
      </c>
    </row>
    <row r="2" ht="4.5" customHeight="1"/>
    <row r="3" ht="13.5" customHeight="1">
      <c r="A3" t="s">
        <v>90</v>
      </c>
    </row>
    <row r="4" ht="2.25" customHeight="1"/>
    <row r="5" ht="15.75">
      <c r="A5" s="37" t="s">
        <v>98</v>
      </c>
    </row>
    <row r="6" ht="12.75">
      <c r="A6" s="43"/>
    </row>
    <row r="8" spans="2:3" ht="12.75">
      <c r="B8" s="6" t="s">
        <v>43</v>
      </c>
      <c r="C8" s="7" t="s">
        <v>43</v>
      </c>
    </row>
    <row r="9" spans="2:3" ht="12.75">
      <c r="B9" s="6" t="s">
        <v>56</v>
      </c>
      <c r="C9" s="7" t="s">
        <v>56</v>
      </c>
    </row>
    <row r="10" spans="2:3" ht="12.75">
      <c r="B10" s="18" t="str">
        <f>+Income!B9</f>
        <v>31/03/2010</v>
      </c>
      <c r="C10" s="39" t="str">
        <f>+Income!C9</f>
        <v>31/03/2009</v>
      </c>
    </row>
    <row r="11" spans="2:3" ht="12.75">
      <c r="B11" s="10" t="s">
        <v>19</v>
      </c>
      <c r="C11" s="16" t="s">
        <v>19</v>
      </c>
    </row>
    <row r="12" spans="2:3" ht="12.75">
      <c r="B12" s="10"/>
      <c r="C12" s="5"/>
    </row>
    <row r="13" spans="1:3" ht="12.75">
      <c r="A13" s="15" t="s">
        <v>123</v>
      </c>
      <c r="C13" s="5"/>
    </row>
    <row r="14" spans="1:3" ht="12.75">
      <c r="A14" t="s">
        <v>33</v>
      </c>
      <c r="B14" s="19">
        <v>-69652</v>
      </c>
      <c r="C14" s="63">
        <v>71479</v>
      </c>
    </row>
    <row r="15" spans="1:3" ht="12.75">
      <c r="A15" t="s">
        <v>30</v>
      </c>
      <c r="B15" s="21">
        <v>-2890</v>
      </c>
      <c r="C15" s="59">
        <v>-5283</v>
      </c>
    </row>
    <row r="16" spans="1:3" ht="12.75">
      <c r="A16" t="s">
        <v>65</v>
      </c>
      <c r="B16" s="21">
        <v>658</v>
      </c>
      <c r="C16" s="59">
        <v>3373</v>
      </c>
    </row>
    <row r="17" spans="1:3" ht="12.75">
      <c r="A17" t="s">
        <v>66</v>
      </c>
      <c r="B17" s="21">
        <v>-1430</v>
      </c>
      <c r="C17" s="59">
        <v>-2717</v>
      </c>
    </row>
    <row r="18" spans="2:3" ht="4.5" customHeight="1">
      <c r="B18" s="20"/>
      <c r="C18" s="61"/>
    </row>
    <row r="19" spans="1:3" ht="12.75">
      <c r="A19" t="s">
        <v>31</v>
      </c>
      <c r="B19" s="34">
        <f>SUM(B14:B17)</f>
        <v>-73314</v>
      </c>
      <c r="C19" s="67">
        <f>SUM(C14:C17)</f>
        <v>66852</v>
      </c>
    </row>
    <row r="20" spans="2:3" ht="12.75">
      <c r="B20" s="21"/>
      <c r="C20" s="59"/>
    </row>
    <row r="21" spans="1:3" ht="12.75">
      <c r="A21" s="15" t="s">
        <v>4</v>
      </c>
      <c r="B21" s="19"/>
      <c r="C21" s="63"/>
    </row>
    <row r="22" spans="1:3" ht="12.75">
      <c r="A22" t="s">
        <v>34</v>
      </c>
      <c r="B22" s="19">
        <v>-2294</v>
      </c>
      <c r="C22" s="63">
        <v>-24624</v>
      </c>
    </row>
    <row r="23" spans="1:3" ht="12.75">
      <c r="A23" t="s">
        <v>69</v>
      </c>
      <c r="B23" s="19">
        <v>0</v>
      </c>
      <c r="C23" s="63">
        <v>356</v>
      </c>
    </row>
    <row r="24" spans="1:3" ht="12.75">
      <c r="A24" s="5" t="s">
        <v>113</v>
      </c>
      <c r="B24" s="19">
        <v>11</v>
      </c>
      <c r="C24" s="63">
        <v>4244</v>
      </c>
    </row>
    <row r="25" spans="1:3" ht="12.75">
      <c r="A25" t="s">
        <v>80</v>
      </c>
      <c r="B25" s="19">
        <v>0</v>
      </c>
      <c r="C25" s="63">
        <v>56</v>
      </c>
    </row>
    <row r="26" spans="1:3" ht="12.75">
      <c r="A26" t="s">
        <v>35</v>
      </c>
      <c r="B26" s="54">
        <v>2801</v>
      </c>
      <c r="C26" s="59">
        <v>1428</v>
      </c>
    </row>
    <row r="27" spans="2:3" ht="4.5" customHeight="1">
      <c r="B27" s="21"/>
      <c r="C27" s="59"/>
    </row>
    <row r="28" spans="1:3" ht="12.75">
      <c r="A28" t="s">
        <v>32</v>
      </c>
      <c r="B28" s="34">
        <f>SUM(B22:B26)</f>
        <v>518</v>
      </c>
      <c r="C28" s="67">
        <f>SUM(C22:C26)</f>
        <v>-18540</v>
      </c>
    </row>
    <row r="29" spans="2:3" ht="12.75">
      <c r="B29" s="21"/>
      <c r="C29" s="59"/>
    </row>
    <row r="30" spans="1:3" ht="12.75">
      <c r="A30" s="15" t="s">
        <v>5</v>
      </c>
      <c r="B30" s="19"/>
      <c r="C30" s="63"/>
    </row>
    <row r="31" spans="1:3" ht="12.75">
      <c r="A31" s="5" t="s">
        <v>81</v>
      </c>
      <c r="B31" s="19">
        <f>76528-1724</f>
        <v>74804</v>
      </c>
      <c r="C31" s="63">
        <v>-60988</v>
      </c>
    </row>
    <row r="32" spans="1:3" ht="12.75">
      <c r="A32" t="s">
        <v>114</v>
      </c>
      <c r="B32" s="19">
        <v>40352</v>
      </c>
      <c r="C32" s="63">
        <v>250</v>
      </c>
    </row>
    <row r="33" spans="1:3" ht="12.75">
      <c r="A33" t="s">
        <v>78</v>
      </c>
      <c r="B33" s="19">
        <v>-38560</v>
      </c>
      <c r="C33" s="63">
        <v>0</v>
      </c>
    </row>
    <row r="34" spans="2:3" ht="4.5" customHeight="1">
      <c r="B34" s="19"/>
      <c r="C34" s="8"/>
    </row>
    <row r="35" spans="1:3" ht="12.75">
      <c r="A35" t="s">
        <v>36</v>
      </c>
      <c r="B35" s="34">
        <f>SUM(B31:B33)</f>
        <v>76596</v>
      </c>
      <c r="C35" s="42">
        <f>SUM(C31:C33)</f>
        <v>-60738</v>
      </c>
    </row>
    <row r="36" spans="2:3" ht="12.75">
      <c r="B36" s="21"/>
      <c r="C36" s="40"/>
    </row>
    <row r="37" spans="1:3" ht="12.75">
      <c r="A37" t="s">
        <v>38</v>
      </c>
      <c r="B37" s="19">
        <f>+B19+B28+B35</f>
        <v>3800</v>
      </c>
      <c r="C37" s="8">
        <f>+C19+C28+C35</f>
        <v>-12426</v>
      </c>
    </row>
    <row r="38" spans="1:3" ht="12.75">
      <c r="A38" t="s">
        <v>64</v>
      </c>
      <c r="B38" s="19">
        <v>-8377</v>
      </c>
      <c r="C38" s="8">
        <v>1401</v>
      </c>
    </row>
    <row r="39" spans="2:3" ht="12.75">
      <c r="B39" s="19"/>
      <c r="C39" s="8"/>
    </row>
    <row r="40" spans="1:3" ht="12.75">
      <c r="A40" s="1" t="s">
        <v>37</v>
      </c>
      <c r="B40" s="19"/>
      <c r="C40" s="8"/>
    </row>
    <row r="41" spans="1:3" ht="12.75">
      <c r="A41" s="5" t="s">
        <v>82</v>
      </c>
      <c r="B41" s="19">
        <v>114259</v>
      </c>
      <c r="C41" s="8">
        <v>173581</v>
      </c>
    </row>
    <row r="42" spans="1:3" ht="12.75">
      <c r="A42" s="5" t="s">
        <v>88</v>
      </c>
      <c r="B42" s="34">
        <f>SUM(B37:B41)</f>
        <v>109682</v>
      </c>
      <c r="C42" s="42">
        <f>SUM(C37:C41)</f>
        <v>162556</v>
      </c>
    </row>
    <row r="43" spans="2:3" ht="12.75">
      <c r="B43" s="19" t="s">
        <v>8</v>
      </c>
      <c r="C43" s="8" t="s">
        <v>8</v>
      </c>
    </row>
    <row r="44" spans="2:3" ht="12.75">
      <c r="B44" s="19" t="s">
        <v>8</v>
      </c>
      <c r="C44" s="5"/>
    </row>
    <row r="45" spans="1:6" ht="29.25" customHeight="1">
      <c r="A45" s="136" t="s">
        <v>106</v>
      </c>
      <c r="B45" s="136"/>
      <c r="C45" s="136"/>
      <c r="D45" s="135"/>
      <c r="E45" s="135"/>
      <c r="F45" s="135"/>
    </row>
    <row r="46" spans="2:3" ht="12.75">
      <c r="B46" s="19"/>
      <c r="C46" s="5"/>
    </row>
    <row r="47" spans="2:3" ht="12.75">
      <c r="B47" s="4"/>
      <c r="C47" s="60"/>
    </row>
    <row r="48" spans="1:3" ht="12.75">
      <c r="A48" s="99" t="s">
        <v>124</v>
      </c>
      <c r="B48" s="99"/>
      <c r="C48" s="99"/>
    </row>
    <row r="49" spans="1:3" ht="12.75">
      <c r="A49" s="99" t="s">
        <v>125</v>
      </c>
      <c r="B49" s="99"/>
      <c r="C49" s="99"/>
    </row>
  </sheetData>
  <sheetProtection/>
  <mergeCells count="3">
    <mergeCell ref="A48:C48"/>
    <mergeCell ref="A49:C49"/>
    <mergeCell ref="A45:C45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2010-05-26T11:09:50Z</cp:lastPrinted>
  <dcterms:created xsi:type="dcterms:W3CDTF">2002-08-26T09:40:51Z</dcterms:created>
  <dcterms:modified xsi:type="dcterms:W3CDTF">2010-05-26T11:11:57Z</dcterms:modified>
  <cp:category/>
  <cp:version/>
  <cp:contentType/>
  <cp:contentStatus/>
</cp:coreProperties>
</file>